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 (8)\"/>
    </mc:Choice>
  </mc:AlternateContent>
  <bookViews>
    <workbookView xWindow="0" yWindow="105" windowWidth="28755" windowHeight="1360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34" i="1" l="1"/>
  <c r="E43" i="1" l="1"/>
  <c r="E42" i="1"/>
  <c r="E41" i="1"/>
  <c r="C31" i="1"/>
  <c r="E25" i="1" l="1"/>
  <c r="D4" i="1"/>
  <c r="C21" i="1"/>
  <c r="C4" i="1"/>
  <c r="D31" i="1"/>
  <c r="D21" i="1"/>
  <c r="E15" i="1"/>
  <c r="E23" i="1"/>
  <c r="E28" i="1"/>
  <c r="E24" i="1"/>
  <c r="E44" i="1"/>
  <c r="E40" i="1"/>
  <c r="E11" i="1"/>
  <c r="E32" i="1"/>
  <c r="E33" i="1"/>
  <c r="E35" i="1"/>
  <c r="E36" i="1"/>
  <c r="E37" i="1"/>
  <c r="E38" i="1"/>
  <c r="E39" i="1"/>
  <c r="E5" i="1"/>
  <c r="E6" i="1"/>
  <c r="E7" i="1"/>
  <c r="E8" i="1"/>
  <c r="E9" i="1"/>
  <c r="E10" i="1"/>
  <c r="E12" i="1"/>
  <c r="E14" i="1"/>
  <c r="E16" i="1"/>
  <c r="E17" i="1"/>
  <c r="E18" i="1"/>
  <c r="E22" i="1"/>
  <c r="E26" i="1"/>
  <c r="E27" i="1"/>
  <c r="C30" i="1" l="1"/>
  <c r="D30" i="1"/>
  <c r="E4" i="1"/>
  <c r="E31" i="1"/>
  <c r="E21" i="1"/>
  <c r="E30" i="1" l="1"/>
</calcChain>
</file>

<file path=xl/sharedStrings.xml><?xml version="1.0" encoding="utf-8"?>
<sst xmlns="http://schemas.openxmlformats.org/spreadsheetml/2006/main" count="77" uniqueCount="77">
  <si>
    <t>Наименованние</t>
  </si>
  <si>
    <t>План</t>
  </si>
  <si>
    <t>Факт</t>
  </si>
  <si>
    <t>Акцизы по подакцизным товарам (продукции)</t>
  </si>
  <si>
    <t>Патентная система налогообложения</t>
  </si>
  <si>
    <t>Земельный налог</t>
  </si>
  <si>
    <t xml:space="preserve">Госпошлина </t>
  </si>
  <si>
    <t>Доходы от использования имущества</t>
  </si>
  <si>
    <t>Доходы от продажи активов</t>
  </si>
  <si>
    <t>Дотации на выравнивание</t>
  </si>
  <si>
    <t>Субв. на содерж ребенка в семье опекуна</t>
  </si>
  <si>
    <t>Прочие субвенции</t>
  </si>
  <si>
    <t>Всего доходов</t>
  </si>
  <si>
    <t xml:space="preserve">Расходы бюджета г.Малгобек </t>
  </si>
  <si>
    <t>Общегосударственные вопросы.</t>
  </si>
  <si>
    <t xml:space="preserve">Жилищно-коммунальное хозяйство </t>
  </si>
  <si>
    <t>Образование</t>
  </si>
  <si>
    <t>Культура</t>
  </si>
  <si>
    <t>Социальная политика</t>
  </si>
  <si>
    <t>Физическая культура и спорт</t>
  </si>
  <si>
    <t xml:space="preserve">СМИ </t>
  </si>
  <si>
    <t>Дорожный фонд</t>
  </si>
  <si>
    <t>№
 п/п</t>
  </si>
  <si>
    <t>1.</t>
  </si>
  <si>
    <t>2.</t>
  </si>
  <si>
    <t>3.</t>
  </si>
  <si>
    <t>1.1</t>
  </si>
  <si>
    <t>1.2</t>
  </si>
  <si>
    <t>1.3</t>
  </si>
  <si>
    <t>1.4</t>
  </si>
  <si>
    <t>1.5</t>
  </si>
  <si>
    <t>1.6</t>
  </si>
  <si>
    <t>1.8</t>
  </si>
  <si>
    <t>1.9</t>
  </si>
  <si>
    <t>1.10</t>
  </si>
  <si>
    <t>1.11</t>
  </si>
  <si>
    <t>1.12</t>
  </si>
  <si>
    <t>1.13</t>
  </si>
  <si>
    <t>2.1</t>
  </si>
  <si>
    <t>2.2</t>
  </si>
  <si>
    <t>2.4</t>
  </si>
  <si>
    <t>3.1</t>
  </si>
  <si>
    <t>3.2</t>
  </si>
  <si>
    <t>3.3</t>
  </si>
  <si>
    <t>3.4</t>
  </si>
  <si>
    <t>3.5</t>
  </si>
  <si>
    <t>3.6</t>
  </si>
  <si>
    <t>3.7</t>
  </si>
  <si>
    <t>3.8</t>
  </si>
  <si>
    <t>% исп.</t>
  </si>
  <si>
    <t>3.9</t>
  </si>
  <si>
    <t>Налог на доходы физических лиц</t>
  </si>
  <si>
    <t>Единый налог на вмененный доход</t>
  </si>
  <si>
    <t>Единый сельскохозяйственный налог</t>
  </si>
  <si>
    <t>Налог на имущество физических лиц</t>
  </si>
  <si>
    <t>Платежи при пользов. природ. ресурсами</t>
  </si>
  <si>
    <t>Безвозмездные поступления в том числе:</t>
  </si>
  <si>
    <t>Налоговые и неналоговые доходы в т. ч.:</t>
  </si>
  <si>
    <t>1,7</t>
  </si>
  <si>
    <t>1.14</t>
  </si>
  <si>
    <t>Транспортный налог</t>
  </si>
  <si>
    <t>4.0</t>
  </si>
  <si>
    <t>Противодействие коррупции</t>
  </si>
  <si>
    <t>Субсидии бюджетам городских округов на поддержку гос.программ субъектов РФ и муниц.программ "Формирование современной городской среды"</t>
  </si>
  <si>
    <t>ЕДДС</t>
  </si>
  <si>
    <t>Штрафы,  санкции, возмещение ущерба</t>
  </si>
  <si>
    <t>Дотацие на сбалансированность</t>
  </si>
  <si>
    <t>Прочие неналоговые доходы</t>
  </si>
  <si>
    <t>Субвенции бюджетам на осуществлению полномочий по составлению списков в присяжные заседатели</t>
  </si>
  <si>
    <t>Субсидии бюджетам городских округов на переселение граждан из аварийного жилищного фонда</t>
  </si>
  <si>
    <t>Доходы от оказания платных услуг и компесация затрат</t>
  </si>
  <si>
    <t>задолженность и перерасчеты по отмененным налогам</t>
  </si>
  <si>
    <t>Субсидии бюджетам городских округов на реализацию мероприятий по обеспечению жильем молодых семей</t>
  </si>
  <si>
    <t>Обращение с животными без владельцев</t>
  </si>
  <si>
    <t>Кадастровые работы</t>
  </si>
  <si>
    <t>судебная система (списки присяжных)</t>
  </si>
  <si>
    <t>Исполнение бюджета г.Малгобек на 01.04.2026г.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</si>
</sst>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  <xf numFmtId="49" fontId="3" fillId="0" borderId="1" xfId="0" applyNumberFormat="1" applyFont="1" applyBorder="1"/>
    <xf numFmtId="49" fontId="2" fillId="0" borderId="1" xfId="0" applyNumberFormat="1" applyFont="1" applyBorder="1"/>
    <xf numFmtId="164" fontId="0" fillId="0" borderId="0" xfId="0" applyNumberFormat="1"/>
    <xf numFmtId="0" fontId="4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164" fontId="6" fillId="0" borderId="4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19" workbookViewId="0">
      <selection activeCell="L36" sqref="L36"/>
    </sheetView>
  </sheetViews>
  <sheetFormatPr defaultRowHeight="15" x14ac:dyDescent="0.25"/>
  <cols>
    <col min="1" max="1" width="3" customWidth="1"/>
    <col min="2" max="2" width="60.5703125" customWidth="1"/>
    <col min="3" max="3" width="13.42578125" customWidth="1"/>
    <col min="4" max="4" width="12" customWidth="1"/>
    <col min="5" max="5" width="10.5703125" customWidth="1"/>
  </cols>
  <sheetData>
    <row r="1" spans="1:5" ht="18.75" x14ac:dyDescent="0.3">
      <c r="A1" s="19" t="s">
        <v>76</v>
      </c>
      <c r="B1" s="19"/>
      <c r="C1" s="19"/>
      <c r="D1" s="19"/>
      <c r="E1" s="19"/>
    </row>
    <row r="2" spans="1:5" ht="15.75" thickBot="1" x14ac:dyDescent="0.3">
      <c r="B2" s="7"/>
      <c r="C2" s="7"/>
      <c r="D2" s="7"/>
      <c r="E2" s="7"/>
    </row>
    <row r="3" spans="1:5" ht="25.5" customHeight="1" thickBot="1" x14ac:dyDescent="0.3">
      <c r="A3" s="2" t="s">
        <v>22</v>
      </c>
      <c r="B3" s="8" t="s">
        <v>0</v>
      </c>
      <c r="C3" s="8" t="s">
        <v>1</v>
      </c>
      <c r="D3" s="8" t="s">
        <v>2</v>
      </c>
      <c r="E3" s="9" t="s">
        <v>49</v>
      </c>
    </row>
    <row r="4" spans="1:5" ht="21.75" customHeight="1" thickBot="1" x14ac:dyDescent="0.35">
      <c r="A4" s="3" t="s">
        <v>23</v>
      </c>
      <c r="B4" s="10" t="s">
        <v>57</v>
      </c>
      <c r="C4" s="11">
        <f>C5+C6+C7+C8+C9+C10+C11+C12+C14+C15+C16+C17+C18+C19+C20</f>
        <v>157245.49999999997</v>
      </c>
      <c r="D4" s="11">
        <f>D5+D6+D7+D8+D9+D10+D11+D12+D14+D15+D16+D17+D18+D19+D20+D13</f>
        <v>43630.299999999988</v>
      </c>
      <c r="E4" s="12">
        <f>D4/C4%</f>
        <v>27.746612780651908</v>
      </c>
    </row>
    <row r="5" spans="1:5" ht="16.5" thickBot="1" x14ac:dyDescent="0.3">
      <c r="A5" s="4" t="s">
        <v>26</v>
      </c>
      <c r="B5" s="13" t="s">
        <v>51</v>
      </c>
      <c r="C5" s="14">
        <v>88044.2</v>
      </c>
      <c r="D5" s="14">
        <v>27592.799999999999</v>
      </c>
      <c r="E5" s="15">
        <f t="shared" ref="E5:E44" si="0">D5/C5%</f>
        <v>31.33971346210199</v>
      </c>
    </row>
    <row r="6" spans="1:5" ht="18" customHeight="1" thickBot="1" x14ac:dyDescent="0.3">
      <c r="A6" s="4" t="s">
        <v>27</v>
      </c>
      <c r="B6" s="13" t="s">
        <v>3</v>
      </c>
      <c r="C6" s="14">
        <v>25380.3</v>
      </c>
      <c r="D6" s="14">
        <v>5560.4</v>
      </c>
      <c r="E6" s="15">
        <f t="shared" si="0"/>
        <v>21.908330476787114</v>
      </c>
    </row>
    <row r="7" spans="1:5" ht="18.75" customHeight="1" thickBot="1" x14ac:dyDescent="0.3">
      <c r="A7" s="4" t="s">
        <v>28</v>
      </c>
      <c r="B7" s="13" t="s">
        <v>52</v>
      </c>
      <c r="C7" s="14">
        <v>0</v>
      </c>
      <c r="D7" s="14">
        <v>0</v>
      </c>
      <c r="E7" s="15" t="e">
        <f t="shared" si="0"/>
        <v>#DIV/0!</v>
      </c>
    </row>
    <row r="8" spans="1:5" ht="16.5" thickBot="1" x14ac:dyDescent="0.3">
      <c r="A8" s="4" t="s">
        <v>29</v>
      </c>
      <c r="B8" s="13" t="s">
        <v>53</v>
      </c>
      <c r="C8" s="14">
        <v>70</v>
      </c>
      <c r="D8" s="14">
        <v>0</v>
      </c>
      <c r="E8" s="15">
        <f t="shared" si="0"/>
        <v>0</v>
      </c>
    </row>
    <row r="9" spans="1:5" ht="17.25" customHeight="1" thickBot="1" x14ac:dyDescent="0.3">
      <c r="A9" s="4" t="s">
        <v>30</v>
      </c>
      <c r="B9" s="13" t="s">
        <v>4</v>
      </c>
      <c r="C9" s="14">
        <v>1412</v>
      </c>
      <c r="D9" s="14">
        <v>166.1</v>
      </c>
      <c r="E9" s="15">
        <f t="shared" si="0"/>
        <v>11.763456090651559</v>
      </c>
    </row>
    <row r="10" spans="1:5" ht="20.25" customHeight="1" thickBot="1" x14ac:dyDescent="0.3">
      <c r="A10" s="4" t="s">
        <v>31</v>
      </c>
      <c r="B10" s="13" t="s">
        <v>54</v>
      </c>
      <c r="C10" s="14">
        <v>8512.6</v>
      </c>
      <c r="D10" s="14">
        <v>1239.9000000000001</v>
      </c>
      <c r="E10" s="15">
        <f t="shared" si="0"/>
        <v>14.565467659704439</v>
      </c>
    </row>
    <row r="11" spans="1:5" ht="20.25" customHeight="1" thickBot="1" x14ac:dyDescent="0.3">
      <c r="A11" s="4" t="s">
        <v>58</v>
      </c>
      <c r="B11" s="13" t="s">
        <v>60</v>
      </c>
      <c r="C11" s="14">
        <v>2837.7</v>
      </c>
      <c r="D11" s="14">
        <v>94.6</v>
      </c>
      <c r="E11" s="15">
        <f t="shared" si="0"/>
        <v>3.3336857314021917</v>
      </c>
    </row>
    <row r="12" spans="1:5" ht="16.5" thickBot="1" x14ac:dyDescent="0.3">
      <c r="A12" s="4" t="s">
        <v>32</v>
      </c>
      <c r="B12" s="13" t="s">
        <v>5</v>
      </c>
      <c r="C12" s="14">
        <v>13820</v>
      </c>
      <c r="D12" s="14">
        <v>4620.5</v>
      </c>
      <c r="E12" s="15">
        <f t="shared" si="0"/>
        <v>33.433429811866866</v>
      </c>
    </row>
    <row r="13" spans="1:5" ht="16.5" thickBot="1" x14ac:dyDescent="0.3">
      <c r="A13" s="4"/>
      <c r="B13" s="13" t="s">
        <v>71</v>
      </c>
      <c r="C13" s="14"/>
      <c r="D13" s="14">
        <v>0</v>
      </c>
      <c r="E13" s="15"/>
    </row>
    <row r="14" spans="1:5" ht="16.5" thickBot="1" x14ac:dyDescent="0.3">
      <c r="A14" s="4" t="s">
        <v>33</v>
      </c>
      <c r="B14" s="13" t="s">
        <v>6</v>
      </c>
      <c r="C14" s="14">
        <v>12281.6</v>
      </c>
      <c r="D14" s="14">
        <v>3258</v>
      </c>
      <c r="E14" s="15">
        <f t="shared" si="0"/>
        <v>26.527488275143302</v>
      </c>
    </row>
    <row r="15" spans="1:5" ht="18" customHeight="1" thickBot="1" x14ac:dyDescent="0.3">
      <c r="A15" s="4" t="s">
        <v>34</v>
      </c>
      <c r="B15" s="13" t="s">
        <v>7</v>
      </c>
      <c r="C15" s="14">
        <v>3229.3</v>
      </c>
      <c r="D15" s="14">
        <v>419.6</v>
      </c>
      <c r="E15" s="15">
        <f>D15/C15%</f>
        <v>12.993528009166074</v>
      </c>
    </row>
    <row r="16" spans="1:5" ht="21" customHeight="1" thickBot="1" x14ac:dyDescent="0.3">
      <c r="A16" s="4" t="s">
        <v>35</v>
      </c>
      <c r="B16" s="13" t="s">
        <v>55</v>
      </c>
      <c r="C16" s="14">
        <v>170</v>
      </c>
      <c r="D16" s="14">
        <v>106.9</v>
      </c>
      <c r="E16" s="15">
        <f t="shared" si="0"/>
        <v>62.882352941176478</v>
      </c>
    </row>
    <row r="17" spans="1:5" ht="16.5" thickBot="1" x14ac:dyDescent="0.3">
      <c r="A17" s="4" t="s">
        <v>36</v>
      </c>
      <c r="B17" s="13" t="s">
        <v>65</v>
      </c>
      <c r="C17" s="14">
        <v>437.8</v>
      </c>
      <c r="D17" s="14">
        <v>124.2</v>
      </c>
      <c r="E17" s="15">
        <f t="shared" si="0"/>
        <v>28.369118318867063</v>
      </c>
    </row>
    <row r="18" spans="1:5" ht="19.5" customHeight="1" thickBot="1" x14ac:dyDescent="0.3">
      <c r="A18" s="4" t="s">
        <v>37</v>
      </c>
      <c r="B18" s="13" t="s">
        <v>8</v>
      </c>
      <c r="C18" s="14">
        <v>250</v>
      </c>
      <c r="D18" s="14">
        <v>0</v>
      </c>
      <c r="E18" s="15">
        <f t="shared" si="0"/>
        <v>0</v>
      </c>
    </row>
    <row r="19" spans="1:5" ht="16.5" thickBot="1" x14ac:dyDescent="0.3">
      <c r="A19" s="4" t="s">
        <v>59</v>
      </c>
      <c r="B19" s="13" t="s">
        <v>70</v>
      </c>
      <c r="C19" s="14">
        <v>800</v>
      </c>
      <c r="D19" s="14">
        <v>282.2</v>
      </c>
      <c r="E19" s="15">
        <v>77.7</v>
      </c>
    </row>
    <row r="20" spans="1:5" ht="16.5" thickBot="1" x14ac:dyDescent="0.3">
      <c r="A20" s="4"/>
      <c r="B20" s="13" t="s">
        <v>67</v>
      </c>
      <c r="C20" s="14"/>
      <c r="D20" s="14">
        <v>165.1</v>
      </c>
      <c r="E20" s="15"/>
    </row>
    <row r="21" spans="1:5" ht="17.25" customHeight="1" thickBot="1" x14ac:dyDescent="0.35">
      <c r="A21" s="3" t="s">
        <v>24</v>
      </c>
      <c r="B21" s="16" t="s">
        <v>56</v>
      </c>
      <c r="C21" s="17">
        <f>C22+C23+C24+C26+C27+C28+C29+C25</f>
        <v>190782.7</v>
      </c>
      <c r="D21" s="17">
        <f t="shared" ref="D21" si="1">D22+D23+D24+D26+D27+D28+D29</f>
        <v>43105.2</v>
      </c>
      <c r="E21" s="12">
        <f t="shared" si="0"/>
        <v>22.593872505211422</v>
      </c>
    </row>
    <row r="22" spans="1:5" ht="19.5" customHeight="1" thickBot="1" x14ac:dyDescent="0.3">
      <c r="A22" s="4" t="s">
        <v>38</v>
      </c>
      <c r="B22" s="13" t="s">
        <v>9</v>
      </c>
      <c r="C22" s="14">
        <v>169537</v>
      </c>
      <c r="D22" s="14">
        <v>42384.3</v>
      </c>
      <c r="E22" s="15">
        <f t="shared" si="0"/>
        <v>25.000029492087275</v>
      </c>
    </row>
    <row r="23" spans="1:5" ht="19.5" customHeight="1" thickBot="1" x14ac:dyDescent="0.3">
      <c r="A23" s="4"/>
      <c r="B23" s="13" t="s">
        <v>66</v>
      </c>
      <c r="C23" s="14">
        <v>0</v>
      </c>
      <c r="D23" s="14">
        <v>0</v>
      </c>
      <c r="E23" s="15" t="e">
        <f t="shared" si="0"/>
        <v>#DIV/0!</v>
      </c>
    </row>
    <row r="24" spans="1:5" ht="27" customHeight="1" thickBot="1" x14ac:dyDescent="0.3">
      <c r="A24" s="4"/>
      <c r="B24" s="13" t="s">
        <v>72</v>
      </c>
      <c r="C24" s="14">
        <v>0</v>
      </c>
      <c r="D24" s="14">
        <v>0</v>
      </c>
      <c r="E24" s="15" t="e">
        <f t="shared" si="0"/>
        <v>#DIV/0!</v>
      </c>
    </row>
    <row r="25" spans="1:5" ht="27" customHeight="1" thickBot="1" x14ac:dyDescent="0.3">
      <c r="A25" s="4"/>
      <c r="B25" s="13" t="s">
        <v>69</v>
      </c>
      <c r="C25" s="14">
        <v>0</v>
      </c>
      <c r="D25" s="14">
        <v>0</v>
      </c>
      <c r="E25" s="15" t="e">
        <f t="shared" si="0"/>
        <v>#DIV/0!</v>
      </c>
    </row>
    <row r="26" spans="1:5" ht="37.5" customHeight="1" thickBot="1" x14ac:dyDescent="0.3">
      <c r="A26" s="4" t="s">
        <v>39</v>
      </c>
      <c r="B26" s="13" t="s">
        <v>63</v>
      </c>
      <c r="C26" s="14">
        <v>16760.8</v>
      </c>
      <c r="D26" s="14">
        <v>0</v>
      </c>
      <c r="E26" s="15">
        <f t="shared" si="0"/>
        <v>0</v>
      </c>
    </row>
    <row r="27" spans="1:5" ht="15.75" customHeight="1" thickBot="1" x14ac:dyDescent="0.3">
      <c r="A27" s="4" t="s">
        <v>40</v>
      </c>
      <c r="B27" s="13" t="s">
        <v>10</v>
      </c>
      <c r="C27" s="14">
        <v>2442.6999999999998</v>
      </c>
      <c r="D27" s="14">
        <v>280.2</v>
      </c>
      <c r="E27" s="15">
        <f t="shared" si="0"/>
        <v>11.470913333606255</v>
      </c>
    </row>
    <row r="28" spans="1:5" ht="17.25" customHeight="1" thickBot="1" x14ac:dyDescent="0.3">
      <c r="A28" s="4"/>
      <c r="B28" s="13" t="s">
        <v>11</v>
      </c>
      <c r="C28" s="14">
        <v>1955.2</v>
      </c>
      <c r="D28" s="14">
        <v>440.7</v>
      </c>
      <c r="E28" s="15">
        <f t="shared" si="0"/>
        <v>22.539893617021278</v>
      </c>
    </row>
    <row r="29" spans="1:5" ht="29.25" customHeight="1" thickBot="1" x14ac:dyDescent="0.3">
      <c r="A29" s="4"/>
      <c r="B29" s="13" t="s">
        <v>68</v>
      </c>
      <c r="C29" s="14">
        <v>87</v>
      </c>
      <c r="D29" s="14"/>
      <c r="E29" s="15"/>
    </row>
    <row r="30" spans="1:5" ht="19.5" customHeight="1" thickBot="1" x14ac:dyDescent="0.3">
      <c r="A30" s="4"/>
      <c r="B30" s="16" t="s">
        <v>12</v>
      </c>
      <c r="C30" s="17">
        <f>C4+C21</f>
        <v>348028.19999999995</v>
      </c>
      <c r="D30" s="17">
        <f t="shared" ref="D30" si="2">D4+D21</f>
        <v>86735.499999999985</v>
      </c>
      <c r="E30" s="12">
        <f>D30/C30%</f>
        <v>24.921974713543324</v>
      </c>
    </row>
    <row r="31" spans="1:5" ht="22.5" customHeight="1" thickBot="1" x14ac:dyDescent="0.35">
      <c r="A31" s="5" t="s">
        <v>25</v>
      </c>
      <c r="B31" s="16" t="s">
        <v>13</v>
      </c>
      <c r="C31" s="17">
        <f>C32+C33+C34+C35+C36+C37+C38+C39+C40+C44+C41+C42+C43</f>
        <v>358790.1</v>
      </c>
      <c r="D31" s="17">
        <f t="shared" ref="D31" si="3">D32+D33+D34+D35+D36+D37+D38+D39+D40+D44</f>
        <v>89517.099999999991</v>
      </c>
      <c r="E31" s="12">
        <f t="shared" si="0"/>
        <v>24.949712938010272</v>
      </c>
    </row>
    <row r="32" spans="1:5" ht="21" customHeight="1" thickBot="1" x14ac:dyDescent="0.3">
      <c r="A32" s="4" t="s">
        <v>41</v>
      </c>
      <c r="B32" s="13" t="s">
        <v>14</v>
      </c>
      <c r="C32" s="14">
        <v>82302</v>
      </c>
      <c r="D32" s="14">
        <v>19542.400000000001</v>
      </c>
      <c r="E32" s="15">
        <f t="shared" si="0"/>
        <v>23.744744963670389</v>
      </c>
    </row>
    <row r="33" spans="1:5" ht="23.25" customHeight="1" thickBot="1" x14ac:dyDescent="0.3">
      <c r="A33" s="4" t="s">
        <v>42</v>
      </c>
      <c r="B33" s="13" t="s">
        <v>15</v>
      </c>
      <c r="C33" s="14">
        <v>87417.600000000006</v>
      </c>
      <c r="D33" s="14">
        <v>14676.4</v>
      </c>
      <c r="E33" s="15">
        <f t="shared" si="0"/>
        <v>16.788838860824363</v>
      </c>
    </row>
    <row r="34" spans="1:5" ht="16.5" thickBot="1" x14ac:dyDescent="0.3">
      <c r="A34" s="4" t="s">
        <v>43</v>
      </c>
      <c r="B34" s="13" t="s">
        <v>16</v>
      </c>
      <c r="C34" s="14">
        <v>19410.5</v>
      </c>
      <c r="D34" s="14">
        <v>4926.7</v>
      </c>
      <c r="E34" s="15">
        <f>D34/C34%</f>
        <v>25.381623348187837</v>
      </c>
    </row>
    <row r="35" spans="1:5" ht="16.5" thickBot="1" x14ac:dyDescent="0.3">
      <c r="A35" s="4" t="s">
        <v>44</v>
      </c>
      <c r="B35" s="13" t="s">
        <v>17</v>
      </c>
      <c r="C35" s="14">
        <v>50162.6</v>
      </c>
      <c r="D35" s="14">
        <v>14020.7</v>
      </c>
      <c r="E35" s="15">
        <f t="shared" si="0"/>
        <v>27.950504957876987</v>
      </c>
    </row>
    <row r="36" spans="1:5" ht="16.5" thickBot="1" x14ac:dyDescent="0.3">
      <c r="A36" s="4" t="s">
        <v>45</v>
      </c>
      <c r="B36" s="13" t="s">
        <v>18</v>
      </c>
      <c r="C36" s="14">
        <v>4569.1000000000004</v>
      </c>
      <c r="D36" s="14">
        <v>280.2</v>
      </c>
      <c r="E36" s="15">
        <f t="shared" si="0"/>
        <v>6.1324987415464749</v>
      </c>
    </row>
    <row r="37" spans="1:5" ht="19.5" customHeight="1" thickBot="1" x14ac:dyDescent="0.3">
      <c r="A37" s="4" t="s">
        <v>46</v>
      </c>
      <c r="B37" s="13" t="s">
        <v>19</v>
      </c>
      <c r="C37" s="14">
        <v>63736.9</v>
      </c>
      <c r="D37" s="14">
        <v>18087.8</v>
      </c>
      <c r="E37" s="15">
        <f t="shared" si="0"/>
        <v>28.378851183537321</v>
      </c>
    </row>
    <row r="38" spans="1:5" ht="16.5" thickBot="1" x14ac:dyDescent="0.3">
      <c r="A38" s="4" t="s">
        <v>47</v>
      </c>
      <c r="B38" s="18" t="s">
        <v>20</v>
      </c>
      <c r="C38" s="14">
        <v>4541.7</v>
      </c>
      <c r="D38" s="14">
        <v>1088.3</v>
      </c>
      <c r="E38" s="15">
        <f t="shared" si="0"/>
        <v>23.9623929365656</v>
      </c>
    </row>
    <row r="39" spans="1:5" ht="16.5" thickBot="1" x14ac:dyDescent="0.3">
      <c r="A39" s="4" t="s">
        <v>48</v>
      </c>
      <c r="B39" s="18" t="s">
        <v>21</v>
      </c>
      <c r="C39" s="14">
        <v>43366.8</v>
      </c>
      <c r="D39" s="14">
        <v>16123.4</v>
      </c>
      <c r="E39" s="15">
        <f t="shared" si="0"/>
        <v>37.17913242388186</v>
      </c>
    </row>
    <row r="40" spans="1:5" ht="16.5" thickBot="1" x14ac:dyDescent="0.3">
      <c r="A40" s="4" t="s">
        <v>50</v>
      </c>
      <c r="B40" s="18" t="s">
        <v>64</v>
      </c>
      <c r="C40" s="14">
        <v>2534.8000000000002</v>
      </c>
      <c r="D40" s="14">
        <v>771.2</v>
      </c>
      <c r="E40" s="15">
        <f t="shared" si="0"/>
        <v>30.424491084109199</v>
      </c>
    </row>
    <row r="41" spans="1:5" ht="16.5" thickBot="1" x14ac:dyDescent="0.3">
      <c r="A41" s="4"/>
      <c r="B41" s="18" t="s">
        <v>74</v>
      </c>
      <c r="C41" s="14">
        <v>200</v>
      </c>
      <c r="D41" s="14"/>
      <c r="E41" s="15">
        <f>D41/C41</f>
        <v>0</v>
      </c>
    </row>
    <row r="42" spans="1:5" ht="16.5" thickBot="1" x14ac:dyDescent="0.3">
      <c r="A42" s="4"/>
      <c r="B42" s="18" t="s">
        <v>73</v>
      </c>
      <c r="C42" s="14">
        <v>161.1</v>
      </c>
      <c r="D42" s="14"/>
      <c r="E42" s="15">
        <f>D42/C42</f>
        <v>0</v>
      </c>
    </row>
    <row r="43" spans="1:5" ht="16.5" thickBot="1" x14ac:dyDescent="0.3">
      <c r="A43" s="4"/>
      <c r="B43" s="18" t="s">
        <v>75</v>
      </c>
      <c r="C43" s="14">
        <v>87</v>
      </c>
      <c r="D43" s="14"/>
      <c r="E43" s="15">
        <f>D43/C43</f>
        <v>0</v>
      </c>
    </row>
    <row r="44" spans="1:5" ht="16.5" thickBot="1" x14ac:dyDescent="0.3">
      <c r="A44" s="4" t="s">
        <v>61</v>
      </c>
      <c r="B44" s="18" t="s">
        <v>62</v>
      </c>
      <c r="C44" s="14">
        <v>300</v>
      </c>
      <c r="D44" s="14"/>
      <c r="E44" s="15">
        <f t="shared" si="0"/>
        <v>0</v>
      </c>
    </row>
    <row r="45" spans="1:5" ht="15.75" x14ac:dyDescent="0.25">
      <c r="B45" s="1"/>
      <c r="D45" s="6"/>
    </row>
  </sheetData>
  <mergeCells count="1">
    <mergeCell ref="A1:E1"/>
  </mergeCells>
  <pageMargins left="0.19" right="0.23622047244094491" top="0.2" bottom="0.2" header="0.17" footer="0.17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2019-08-29T06:30:32Z</cp:lastPrinted>
  <dcterms:created xsi:type="dcterms:W3CDTF">2016-09-01T08:06:37Z</dcterms:created>
  <dcterms:modified xsi:type="dcterms:W3CDTF">2026-04-03T10:50:59Z</dcterms:modified>
</cp:coreProperties>
</file>